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\INFORMES DE GESTIÓN\"/>
    </mc:Choice>
  </mc:AlternateContent>
  <bookViews>
    <workbookView xWindow="-120" yWindow="-120" windowWidth="20730" windowHeight="11160" activeTab="1"/>
  </bookViews>
  <sheets>
    <sheet name="PRESTACIONES JUNIO 2022" sheetId="2" r:id="rId1"/>
    <sheet name="PRESTACIONES DICIEMBRE 2021" sheetId="3" r:id="rId2"/>
  </sheets>
  <definedNames>
    <definedName name="_xlnm._FilterDatabase" localSheetId="1" hidden="1">'PRESTACIONES DICIEMBRE 2021'!$A$6:$J$161</definedName>
    <definedName name="_xlnm._FilterDatabase" localSheetId="0" hidden="1">'PRESTACIONES JUNIO 2022'!$A$7:$I$162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4" i="3" l="1"/>
  <c r="C44" i="3"/>
  <c r="H42" i="3"/>
  <c r="H34" i="3"/>
  <c r="E31" i="3"/>
  <c r="E42" i="3" s="1"/>
  <c r="E44" i="3" s="1"/>
  <c r="H29" i="3"/>
  <c r="H26" i="3"/>
  <c r="F26" i="3"/>
  <c r="H22" i="3"/>
  <c r="H15" i="3"/>
  <c r="H12" i="3"/>
  <c r="H10" i="3"/>
  <c r="H9" i="3"/>
  <c r="F8" i="3"/>
  <c r="F42" i="3" s="1"/>
  <c r="F44" i="3" s="1"/>
  <c r="F45" i="2"/>
  <c r="E45" i="2"/>
  <c r="D45" i="2"/>
  <c r="C45" i="2"/>
  <c r="H44" i="2"/>
  <c r="H43" i="2"/>
  <c r="H40" i="2"/>
  <c r="H35" i="2"/>
  <c r="H32" i="2"/>
  <c r="H30" i="2"/>
  <c r="H27" i="2"/>
  <c r="H23" i="2"/>
  <c r="H18" i="2"/>
  <c r="H17" i="2"/>
  <c r="H16" i="2"/>
  <c r="H13" i="2"/>
  <c r="H11" i="2"/>
  <c r="H10" i="2"/>
  <c r="H9" i="2"/>
  <c r="H44" i="3" l="1"/>
  <c r="H45" i="2"/>
</calcChain>
</file>

<file path=xl/sharedStrings.xml><?xml version="1.0" encoding="utf-8"?>
<sst xmlns="http://schemas.openxmlformats.org/spreadsheetml/2006/main" count="122" uniqueCount="67">
  <si>
    <t>PRESTACIONES SOCIALES</t>
  </si>
  <si>
    <t xml:space="preserve">PLAN DE TRABAJO </t>
  </si>
  <si>
    <t>FUNCIONARIOS</t>
  </si>
  <si>
    <t xml:space="preserve">PRACTICANTES </t>
  </si>
  <si>
    <t xml:space="preserve">PROMEDIO MENSUAL </t>
  </si>
  <si>
    <t>POR TRAMITAR/PENDIENTES</t>
  </si>
  <si>
    <t xml:space="preserve">PERSONAL IDEAL PARA OPERAR CORRECTAMENTE </t>
  </si>
  <si>
    <t>PERSONAL FALTANTE PARA OPERAR CORRECTAMENTE</t>
  </si>
  <si>
    <t xml:space="preserve">OBSERVACIONES </t>
  </si>
  <si>
    <t xml:space="preserve">CESANTIAS PARCIALES </t>
  </si>
  <si>
    <t xml:space="preserve">Funcionaria que sustancia y liquida se Jubila en 2022. Es de anotar que desde el 13 de diciembre estas solicitudes se realizan de forma virtual. </t>
  </si>
  <si>
    <t xml:space="preserve">CESANTIAS DEFINITIVAS </t>
  </si>
  <si>
    <t>Funcionaria a cargo se jubila en 2022</t>
  </si>
  <si>
    <t>PENSIONES - LIQUIDACIÓN</t>
  </si>
  <si>
    <t xml:space="preserve">Correspondientes a Ley 100, 1 poceso de pensión se realiza en 2 días </t>
  </si>
  <si>
    <t xml:space="preserve">Correspondientes a Ley 91, Se pueden relaizar 5 procesos al día </t>
  </si>
  <si>
    <t>SUSTITUCIÓN DE PENSIÓN DE JUBILACIÓN</t>
  </si>
  <si>
    <t>SEGUROS POR MUERTE</t>
  </si>
  <si>
    <t>AUXILIOS FUNERARIOS</t>
  </si>
  <si>
    <t>TAQUILLA 22</t>
  </si>
  <si>
    <t xml:space="preserve">Todos los funcionarios del fondo prestacional rotan para el cubrimiento de la atención en taquillas. </t>
  </si>
  <si>
    <t>TAQUILLA 10</t>
  </si>
  <si>
    <t>Practicante termina en junio de 2022</t>
  </si>
  <si>
    <t>RECOMENDACIONES MÉDICAS LABORALES</t>
  </si>
  <si>
    <t>ACCIDENTES DE TRABAJO</t>
  </si>
  <si>
    <t>AUTORIZACIONES DE EXÁMENES MÉDICOS DE INGRESO Y EGRESO</t>
  </si>
  <si>
    <t>VEEDURÍA DE SALUD</t>
  </si>
  <si>
    <t>CERTIFICACIONES DE SALUD A SUMIMEDICAL SAS</t>
  </si>
  <si>
    <t>PENSIONES POR MORTEM (18 Y 20 AÑOS)</t>
  </si>
  <si>
    <t>CESANTÍAS  DEFINITIVAS A BENEFICIARIOS</t>
  </si>
  <si>
    <t>PENSIÓN DE SOBREVIVIENTES</t>
  </si>
  <si>
    <t>MESADAS A HEREDEROS Y BENEFICIARIOS</t>
  </si>
  <si>
    <t xml:space="preserve">MERCURIO FONDO </t>
  </si>
  <si>
    <t>CORRESPONDENCIA FÍSICA</t>
  </si>
  <si>
    <t>PERDIDAS DE CAPACIDAD LABORAL - PENSIÓN DE INVALIDEZ</t>
  </si>
  <si>
    <t xml:space="preserve">SAC FONDO DE PRESTACIONES </t>
  </si>
  <si>
    <t xml:space="preserve">BASES DE DATOS FONDO DE PRESTACIONES </t>
  </si>
  <si>
    <t xml:space="preserve">NOTIFICACIONES </t>
  </si>
  <si>
    <t xml:space="preserve">SISTEMA ON BASE </t>
  </si>
  <si>
    <t>ENVÍO CORRESPONDENCIA FÍSICA</t>
  </si>
  <si>
    <t>INDEMNISACIONES SUSTITUTIVAS</t>
  </si>
  <si>
    <t xml:space="preserve">Necesidad de un abogado de planta </t>
  </si>
  <si>
    <t>TUTELAS</t>
  </si>
  <si>
    <t>CUMPLIMIENTO FALLOS CONTENCIOSOS ADMINISTRATIVOS</t>
  </si>
  <si>
    <t xml:space="preserve">DEVOLUCION DE SALDOS - APORTES PARA PENSIÓN </t>
  </si>
  <si>
    <t>BONOS PENSIONALES</t>
  </si>
  <si>
    <t xml:space="preserve">CERTIFICADO CETIL </t>
  </si>
  <si>
    <t>MANEJO DE SISTEMAS: KARDEX - SISFIN - GESTIONE</t>
  </si>
  <si>
    <t>BUSQUEDA DE EXPEDIENTES - ARCHIVOS GOBERNACIÓN</t>
  </si>
  <si>
    <t>LÍDER DEL PROCESO</t>
  </si>
  <si>
    <t xml:space="preserve">Líder del proceso incapacitado por operación de rodilla </t>
  </si>
  <si>
    <t>INCAPACIDAD PERMANENTE</t>
  </si>
  <si>
    <t>TOTALES</t>
  </si>
  <si>
    <t>PLAN DE GESTIÓN Y CONTINGENCIA PRESTACIONES SOCIALES</t>
  </si>
  <si>
    <t>POR TRAMITAR / PENDIENTES</t>
  </si>
  <si>
    <t xml:space="preserve">NECESIDAD PERSONAL PARA CONTINGENCIA </t>
  </si>
  <si>
    <t>6 x 3 meses</t>
  </si>
  <si>
    <t>Funcionaria que sustancia y liquida se Jubila en 2022. Es de anotar que desde el 13 de diciembre estas solicitudes se realizan de forma virtual lo que aumenta la cantidad de solicitudes</t>
  </si>
  <si>
    <t>1 x 1 mes y 15 días</t>
  </si>
  <si>
    <t>1 x 2 meses</t>
  </si>
  <si>
    <t>Practicante termina contrato 6 de marzo de 2022</t>
  </si>
  <si>
    <t>2 x 1 mes y 15 días</t>
  </si>
  <si>
    <t>1 x 1 mes</t>
  </si>
  <si>
    <t>Practicante termina contrato 6 de marzo de 2021</t>
  </si>
  <si>
    <t>Generadora del Certificado se pensiona el 17 de diciembre 2021, adicional el contratista termina contrato el 31 de diciembre 2021.</t>
  </si>
  <si>
    <t>Un asistente del Proceso</t>
  </si>
  <si>
    <t>Practicante termina en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</si>
</sst>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2"/>
  <sheetViews>
    <sheetView showGridLines="0" topLeftCell="A33" zoomScale="90" zoomScaleNormal="90" workbookViewId="0">
      <selection activeCell="A45" sqref="A45"/>
    </sheetView>
  </sheetViews>
  <sheetFormatPr baseColWidth="10" defaultRowHeight="15" x14ac:dyDescent="0.25"/>
  <cols>
    <col min="1" max="1" width="1.5703125" style="1" customWidth="1"/>
    <col min="2" max="2" width="77.7109375" style="1" customWidth="1"/>
    <col min="3" max="3" width="14.85546875" style="1" bestFit="1" customWidth="1"/>
    <col min="4" max="4" width="14.140625" style="1" customWidth="1"/>
    <col min="5" max="5" width="20" style="1" customWidth="1"/>
    <col min="6" max="6" width="21.42578125" style="1" customWidth="1"/>
    <col min="7" max="7" width="30.5703125" style="1" bestFit="1" customWidth="1"/>
    <col min="8" max="8" width="22.42578125" style="1" customWidth="1"/>
    <col min="9" max="9" width="103.7109375" style="1" customWidth="1"/>
    <col min="10" max="16384" width="11.42578125" style="1"/>
  </cols>
  <sheetData>
    <row r="2" spans="2:9" x14ac:dyDescent="0.25">
      <c r="B2" s="34" t="s">
        <v>0</v>
      </c>
      <c r="C2" s="34"/>
      <c r="D2" s="34"/>
      <c r="E2" s="34"/>
      <c r="F2" s="34"/>
      <c r="G2" s="34"/>
      <c r="H2" s="34"/>
      <c r="I2" s="34"/>
    </row>
    <row r="3" spans="2:9" x14ac:dyDescent="0.25">
      <c r="B3" s="34"/>
      <c r="C3" s="34"/>
      <c r="D3" s="34"/>
      <c r="E3" s="34"/>
      <c r="F3" s="34"/>
      <c r="G3" s="34"/>
      <c r="H3" s="34"/>
      <c r="I3" s="34"/>
    </row>
    <row r="7" spans="2:9" ht="15" customHeight="1" x14ac:dyDescent="0.25">
      <c r="B7" s="31" t="s">
        <v>1</v>
      </c>
      <c r="C7" s="31" t="s">
        <v>2</v>
      </c>
      <c r="D7" s="31" t="s">
        <v>3</v>
      </c>
      <c r="E7" s="31" t="s">
        <v>4</v>
      </c>
      <c r="F7" s="32" t="s">
        <v>5</v>
      </c>
      <c r="G7" s="31" t="s">
        <v>6</v>
      </c>
      <c r="H7" s="31" t="s">
        <v>7</v>
      </c>
      <c r="I7" s="31" t="s">
        <v>8</v>
      </c>
    </row>
    <row r="8" spans="2:9" ht="39.75" customHeight="1" x14ac:dyDescent="0.25">
      <c r="B8" s="31"/>
      <c r="C8" s="31"/>
      <c r="D8" s="31"/>
      <c r="E8" s="31"/>
      <c r="F8" s="33"/>
      <c r="G8" s="31"/>
      <c r="H8" s="31"/>
      <c r="I8" s="31"/>
    </row>
    <row r="9" spans="2:9" ht="30" customHeight="1" x14ac:dyDescent="0.25">
      <c r="B9" s="2" t="s">
        <v>9</v>
      </c>
      <c r="C9" s="2">
        <v>3</v>
      </c>
      <c r="D9" s="2">
        <v>1</v>
      </c>
      <c r="E9" s="2">
        <v>179</v>
      </c>
      <c r="F9" s="2">
        <v>36</v>
      </c>
      <c r="G9" s="2">
        <v>6</v>
      </c>
      <c r="H9" s="2">
        <f>+G9-C9</f>
        <v>3</v>
      </c>
      <c r="I9" s="3" t="s">
        <v>10</v>
      </c>
    </row>
    <row r="10" spans="2:9" ht="24" customHeight="1" x14ac:dyDescent="0.25">
      <c r="B10" s="4" t="s">
        <v>11</v>
      </c>
      <c r="C10" s="4">
        <v>1</v>
      </c>
      <c r="D10" s="4">
        <v>0</v>
      </c>
      <c r="E10" s="4">
        <v>294</v>
      </c>
      <c r="F10" s="4">
        <v>23</v>
      </c>
      <c r="G10" s="4">
        <v>1</v>
      </c>
      <c r="H10" s="4">
        <f>+G10-C10</f>
        <v>0</v>
      </c>
      <c r="I10" s="4" t="s">
        <v>12</v>
      </c>
    </row>
    <row r="11" spans="2:9" ht="38.25" customHeight="1" x14ac:dyDescent="0.25">
      <c r="B11" s="19" t="s">
        <v>13</v>
      </c>
      <c r="C11" s="19">
        <v>2</v>
      </c>
      <c r="D11" s="19">
        <v>1</v>
      </c>
      <c r="E11" s="28">
        <v>53</v>
      </c>
      <c r="F11" s="5">
        <v>64</v>
      </c>
      <c r="G11" s="29">
        <v>4</v>
      </c>
      <c r="H11" s="19">
        <f>+G11-C11</f>
        <v>2</v>
      </c>
      <c r="I11" s="3" t="s">
        <v>14</v>
      </c>
    </row>
    <row r="12" spans="2:9" ht="34.5" customHeight="1" x14ac:dyDescent="0.25">
      <c r="B12" s="21"/>
      <c r="C12" s="21"/>
      <c r="D12" s="21"/>
      <c r="E12" s="28"/>
      <c r="F12" s="6">
        <v>58</v>
      </c>
      <c r="G12" s="30">
        <v>5</v>
      </c>
      <c r="H12" s="21"/>
      <c r="I12" s="3" t="s">
        <v>15</v>
      </c>
    </row>
    <row r="13" spans="2:9" ht="24" customHeight="1" x14ac:dyDescent="0.25">
      <c r="B13" s="7" t="s">
        <v>16</v>
      </c>
      <c r="C13" s="24">
        <v>2</v>
      </c>
      <c r="D13" s="16">
        <v>0</v>
      </c>
      <c r="E13" s="4">
        <v>35</v>
      </c>
      <c r="F13" s="8">
        <v>9</v>
      </c>
      <c r="G13" s="16">
        <v>2</v>
      </c>
      <c r="H13" s="25">
        <f>+G13-C13-D13</f>
        <v>0</v>
      </c>
      <c r="I13" s="16"/>
    </row>
    <row r="14" spans="2:9" ht="24" customHeight="1" x14ac:dyDescent="0.25">
      <c r="B14" s="4" t="s">
        <v>17</v>
      </c>
      <c r="C14" s="24"/>
      <c r="D14" s="17"/>
      <c r="E14" s="4">
        <v>8</v>
      </c>
      <c r="F14" s="9">
        <v>14</v>
      </c>
      <c r="G14" s="17"/>
      <c r="H14" s="26"/>
      <c r="I14" s="17"/>
    </row>
    <row r="15" spans="2:9" ht="24" customHeight="1" x14ac:dyDescent="0.25">
      <c r="B15" s="4" t="s">
        <v>18</v>
      </c>
      <c r="C15" s="24"/>
      <c r="D15" s="18"/>
      <c r="E15" s="4">
        <v>15</v>
      </c>
      <c r="F15" s="10">
        <v>17</v>
      </c>
      <c r="G15" s="18"/>
      <c r="H15" s="27"/>
      <c r="I15" s="18"/>
    </row>
    <row r="16" spans="2:9" ht="38.25" customHeight="1" x14ac:dyDescent="0.25">
      <c r="B16" s="2" t="s">
        <v>19</v>
      </c>
      <c r="C16" s="2">
        <v>0</v>
      </c>
      <c r="D16" s="2">
        <v>0</v>
      </c>
      <c r="E16" s="2">
        <v>894</v>
      </c>
      <c r="F16" s="2">
        <v>0</v>
      </c>
      <c r="G16" s="2">
        <v>1</v>
      </c>
      <c r="H16" s="2">
        <f>+G16-C16-D16</f>
        <v>1</v>
      </c>
      <c r="I16" s="3" t="s">
        <v>20</v>
      </c>
    </row>
    <row r="17" spans="2:9" ht="24" customHeight="1" x14ac:dyDescent="0.25">
      <c r="B17" s="4" t="s">
        <v>21</v>
      </c>
      <c r="C17" s="4">
        <v>0</v>
      </c>
      <c r="D17" s="4">
        <v>1</v>
      </c>
      <c r="E17" s="4">
        <v>646</v>
      </c>
      <c r="F17" s="4">
        <v>0</v>
      </c>
      <c r="G17" s="4">
        <v>1</v>
      </c>
      <c r="H17" s="4">
        <f>+G17-C17</f>
        <v>1</v>
      </c>
      <c r="I17" s="4" t="s">
        <v>22</v>
      </c>
    </row>
    <row r="18" spans="2:9" ht="24" customHeight="1" x14ac:dyDescent="0.25">
      <c r="B18" s="2" t="s">
        <v>23</v>
      </c>
      <c r="C18" s="28">
        <v>1</v>
      </c>
      <c r="D18" s="19">
        <v>1</v>
      </c>
      <c r="E18" s="2">
        <v>20</v>
      </c>
      <c r="F18" s="11">
        <v>0</v>
      </c>
      <c r="G18" s="19">
        <v>1</v>
      </c>
      <c r="H18" s="19">
        <f>+G18-C18</f>
        <v>0</v>
      </c>
      <c r="I18" s="19" t="s">
        <v>66</v>
      </c>
    </row>
    <row r="19" spans="2:9" ht="24" customHeight="1" x14ac:dyDescent="0.25">
      <c r="B19" s="2" t="s">
        <v>24</v>
      </c>
      <c r="C19" s="28"/>
      <c r="D19" s="20"/>
      <c r="E19" s="2">
        <v>10</v>
      </c>
      <c r="F19" s="12">
        <v>0</v>
      </c>
      <c r="G19" s="20"/>
      <c r="H19" s="20"/>
      <c r="I19" s="20"/>
    </row>
    <row r="20" spans="2:9" ht="24" customHeight="1" x14ac:dyDescent="0.25">
      <c r="B20" s="2" t="s">
        <v>25</v>
      </c>
      <c r="C20" s="28"/>
      <c r="D20" s="20"/>
      <c r="E20" s="2">
        <v>210</v>
      </c>
      <c r="F20" s="12">
        <v>0</v>
      </c>
      <c r="G20" s="20"/>
      <c r="H20" s="20"/>
      <c r="I20" s="20"/>
    </row>
    <row r="21" spans="2:9" ht="24" customHeight="1" x14ac:dyDescent="0.25">
      <c r="B21" s="2" t="s">
        <v>26</v>
      </c>
      <c r="C21" s="28"/>
      <c r="D21" s="20"/>
      <c r="E21" s="2">
        <v>1</v>
      </c>
      <c r="F21" s="12">
        <v>1</v>
      </c>
      <c r="G21" s="20"/>
      <c r="H21" s="20"/>
      <c r="I21" s="20"/>
    </row>
    <row r="22" spans="2:9" ht="24" customHeight="1" x14ac:dyDescent="0.25">
      <c r="B22" s="2" t="s">
        <v>27</v>
      </c>
      <c r="C22" s="28"/>
      <c r="D22" s="21"/>
      <c r="E22" s="2">
        <v>1</v>
      </c>
      <c r="F22" s="13">
        <v>0</v>
      </c>
      <c r="G22" s="21"/>
      <c r="H22" s="21"/>
      <c r="I22" s="21"/>
    </row>
    <row r="23" spans="2:9" ht="24" customHeight="1" x14ac:dyDescent="0.25">
      <c r="B23" s="4" t="s">
        <v>28</v>
      </c>
      <c r="C23" s="24">
        <v>1</v>
      </c>
      <c r="D23" s="16">
        <v>0</v>
      </c>
      <c r="E23" s="4">
        <v>14</v>
      </c>
      <c r="F23" s="8">
        <v>14</v>
      </c>
      <c r="G23" s="16">
        <v>3</v>
      </c>
      <c r="H23" s="16">
        <f>+G23-C23</f>
        <v>2</v>
      </c>
      <c r="I23" s="16"/>
    </row>
    <row r="24" spans="2:9" ht="24" customHeight="1" x14ac:dyDescent="0.25">
      <c r="B24" s="4" t="s">
        <v>29</v>
      </c>
      <c r="C24" s="24"/>
      <c r="D24" s="17"/>
      <c r="E24" s="4">
        <v>12</v>
      </c>
      <c r="F24" s="9">
        <v>12</v>
      </c>
      <c r="G24" s="17"/>
      <c r="H24" s="17"/>
      <c r="I24" s="17"/>
    </row>
    <row r="25" spans="2:9" ht="24" customHeight="1" x14ac:dyDescent="0.25">
      <c r="B25" s="4" t="s">
        <v>30</v>
      </c>
      <c r="C25" s="24"/>
      <c r="D25" s="17"/>
      <c r="E25" s="4">
        <v>6</v>
      </c>
      <c r="F25" s="9">
        <v>16</v>
      </c>
      <c r="G25" s="17"/>
      <c r="H25" s="17"/>
      <c r="I25" s="17"/>
    </row>
    <row r="26" spans="2:9" ht="24" customHeight="1" x14ac:dyDescent="0.25">
      <c r="B26" s="4" t="s">
        <v>31</v>
      </c>
      <c r="C26" s="24"/>
      <c r="D26" s="18"/>
      <c r="E26" s="4">
        <v>5</v>
      </c>
      <c r="F26" s="10">
        <v>15</v>
      </c>
      <c r="G26" s="18"/>
      <c r="H26" s="18"/>
      <c r="I26" s="18"/>
    </row>
    <row r="27" spans="2:9" ht="24" customHeight="1" x14ac:dyDescent="0.25">
      <c r="B27" s="2" t="s">
        <v>32</v>
      </c>
      <c r="C27" s="19">
        <v>1</v>
      </c>
      <c r="D27" s="19">
        <v>0</v>
      </c>
      <c r="E27" s="2">
        <v>795</v>
      </c>
      <c r="F27" s="11">
        <v>15</v>
      </c>
      <c r="G27" s="19">
        <v>2</v>
      </c>
      <c r="H27" s="19">
        <f>+G27-C27-D27</f>
        <v>1</v>
      </c>
      <c r="I27" s="19"/>
    </row>
    <row r="28" spans="2:9" ht="24" customHeight="1" x14ac:dyDescent="0.25">
      <c r="B28" s="2" t="s">
        <v>33</v>
      </c>
      <c r="C28" s="20"/>
      <c r="D28" s="20"/>
      <c r="E28" s="2">
        <v>68</v>
      </c>
      <c r="F28" s="12">
        <v>0</v>
      </c>
      <c r="G28" s="20"/>
      <c r="H28" s="20"/>
      <c r="I28" s="20"/>
    </row>
    <row r="29" spans="2:9" ht="24" customHeight="1" x14ac:dyDescent="0.25">
      <c r="B29" s="2" t="s">
        <v>34</v>
      </c>
      <c r="C29" s="21"/>
      <c r="D29" s="21"/>
      <c r="E29" s="2">
        <v>8</v>
      </c>
      <c r="F29" s="13">
        <v>0</v>
      </c>
      <c r="G29" s="21"/>
      <c r="H29" s="21"/>
      <c r="I29" s="21"/>
    </row>
    <row r="30" spans="2:9" ht="24" customHeight="1" x14ac:dyDescent="0.25">
      <c r="B30" s="4" t="s">
        <v>35</v>
      </c>
      <c r="C30" s="16">
        <v>1</v>
      </c>
      <c r="D30" s="16">
        <v>0</v>
      </c>
      <c r="E30" s="16">
        <v>823</v>
      </c>
      <c r="F30" s="16">
        <v>421</v>
      </c>
      <c r="G30" s="16">
        <v>1</v>
      </c>
      <c r="H30" s="16">
        <f>+G30-C30-D30</f>
        <v>0</v>
      </c>
      <c r="I30" s="16"/>
    </row>
    <row r="31" spans="2:9" ht="24" customHeight="1" x14ac:dyDescent="0.25">
      <c r="B31" s="4" t="s">
        <v>36</v>
      </c>
      <c r="C31" s="18"/>
      <c r="D31" s="18"/>
      <c r="E31" s="18"/>
      <c r="F31" s="18"/>
      <c r="G31" s="18"/>
      <c r="H31" s="18"/>
      <c r="I31" s="18"/>
    </row>
    <row r="32" spans="2:9" ht="24" customHeight="1" x14ac:dyDescent="0.25">
      <c r="B32" s="2" t="s">
        <v>37</v>
      </c>
      <c r="C32" s="19">
        <v>1</v>
      </c>
      <c r="D32" s="19"/>
      <c r="E32" s="19">
        <v>755</v>
      </c>
      <c r="F32" s="11"/>
      <c r="G32" s="19">
        <v>2</v>
      </c>
      <c r="H32" s="19">
        <f>+G32-C32</f>
        <v>1</v>
      </c>
      <c r="I32" s="19" t="s">
        <v>66</v>
      </c>
    </row>
    <row r="33" spans="2:9" ht="24" customHeight="1" x14ac:dyDescent="0.25">
      <c r="B33" s="2" t="s">
        <v>38</v>
      </c>
      <c r="C33" s="20"/>
      <c r="D33" s="20"/>
      <c r="E33" s="20"/>
      <c r="F33" s="12">
        <v>0</v>
      </c>
      <c r="G33" s="20"/>
      <c r="H33" s="20"/>
      <c r="I33" s="20"/>
    </row>
    <row r="34" spans="2:9" ht="24" customHeight="1" x14ac:dyDescent="0.25">
      <c r="B34" s="2" t="s">
        <v>39</v>
      </c>
      <c r="C34" s="21"/>
      <c r="D34" s="21"/>
      <c r="E34" s="21"/>
      <c r="F34" s="13"/>
      <c r="G34" s="21"/>
      <c r="H34" s="21"/>
      <c r="I34" s="21"/>
    </row>
    <row r="35" spans="2:9" ht="24" customHeight="1" x14ac:dyDescent="0.25">
      <c r="B35" s="4" t="s">
        <v>40</v>
      </c>
      <c r="C35" s="16">
        <v>2</v>
      </c>
      <c r="D35" s="16">
        <v>0</v>
      </c>
      <c r="E35" s="16">
        <v>95</v>
      </c>
      <c r="F35" s="16">
        <v>83</v>
      </c>
      <c r="G35" s="16">
        <v>3</v>
      </c>
      <c r="H35" s="16">
        <f>+G35-C35-D35</f>
        <v>1</v>
      </c>
      <c r="I35" s="16" t="s">
        <v>41</v>
      </c>
    </row>
    <row r="36" spans="2:9" ht="24" customHeight="1" x14ac:dyDescent="0.25">
      <c r="B36" s="4" t="s">
        <v>42</v>
      </c>
      <c r="C36" s="17"/>
      <c r="D36" s="17"/>
      <c r="E36" s="17"/>
      <c r="F36" s="17"/>
      <c r="G36" s="17"/>
      <c r="H36" s="17"/>
      <c r="I36" s="17"/>
    </row>
    <row r="37" spans="2:9" ht="24" customHeight="1" x14ac:dyDescent="0.25">
      <c r="B37" s="4" t="s">
        <v>43</v>
      </c>
      <c r="C37" s="17"/>
      <c r="D37" s="17"/>
      <c r="E37" s="17"/>
      <c r="F37" s="17"/>
      <c r="G37" s="17"/>
      <c r="H37" s="17"/>
      <c r="I37" s="17"/>
    </row>
    <row r="38" spans="2:9" ht="24" customHeight="1" x14ac:dyDescent="0.25">
      <c r="B38" s="4" t="s">
        <v>44</v>
      </c>
      <c r="C38" s="17"/>
      <c r="D38" s="17"/>
      <c r="E38" s="17"/>
      <c r="F38" s="17"/>
      <c r="G38" s="17"/>
      <c r="H38" s="17"/>
      <c r="I38" s="17"/>
    </row>
    <row r="39" spans="2:9" ht="24" customHeight="1" x14ac:dyDescent="0.25">
      <c r="B39" s="4" t="s">
        <v>45</v>
      </c>
      <c r="C39" s="18"/>
      <c r="D39" s="18"/>
      <c r="E39" s="18"/>
      <c r="F39" s="18"/>
      <c r="G39" s="18"/>
      <c r="H39" s="18"/>
      <c r="I39" s="18"/>
    </row>
    <row r="40" spans="2:9" ht="24" customHeight="1" x14ac:dyDescent="0.25">
      <c r="B40" s="2" t="s">
        <v>46</v>
      </c>
      <c r="C40" s="19">
        <v>2</v>
      </c>
      <c r="D40" s="19">
        <v>1</v>
      </c>
      <c r="E40" s="19">
        <v>80</v>
      </c>
      <c r="F40" s="11"/>
      <c r="G40" s="19">
        <v>3</v>
      </c>
      <c r="H40" s="19">
        <f>+G40-C40</f>
        <v>1</v>
      </c>
      <c r="I40" s="22"/>
    </row>
    <row r="41" spans="2:9" ht="24" customHeight="1" x14ac:dyDescent="0.25">
      <c r="B41" s="2" t="s">
        <v>47</v>
      </c>
      <c r="C41" s="20"/>
      <c r="D41" s="20"/>
      <c r="E41" s="20"/>
      <c r="F41" s="12">
        <v>46</v>
      </c>
      <c r="G41" s="20"/>
      <c r="H41" s="20"/>
      <c r="I41" s="23"/>
    </row>
    <row r="42" spans="2:9" ht="24" customHeight="1" x14ac:dyDescent="0.25">
      <c r="B42" s="2" t="s">
        <v>48</v>
      </c>
      <c r="C42" s="21"/>
      <c r="D42" s="21"/>
      <c r="E42" s="21"/>
      <c r="F42" s="13"/>
      <c r="G42" s="21"/>
      <c r="H42" s="21"/>
      <c r="I42" s="23"/>
    </row>
    <row r="43" spans="2:9" ht="24" customHeight="1" x14ac:dyDescent="0.25">
      <c r="B43" s="4" t="s">
        <v>49</v>
      </c>
      <c r="C43" s="4">
        <v>1</v>
      </c>
      <c r="D43" s="4">
        <v>0</v>
      </c>
      <c r="E43" s="4">
        <v>0</v>
      </c>
      <c r="F43" s="4">
        <v>0</v>
      </c>
      <c r="G43" s="4">
        <v>2</v>
      </c>
      <c r="H43" s="4">
        <f>+G43-C43</f>
        <v>1</v>
      </c>
      <c r="I43" s="4" t="s">
        <v>50</v>
      </c>
    </row>
    <row r="44" spans="2:9" ht="24" customHeight="1" x14ac:dyDescent="0.25">
      <c r="B44" s="2" t="s">
        <v>51</v>
      </c>
      <c r="C44" s="2">
        <v>1</v>
      </c>
      <c r="D44" s="2"/>
      <c r="E44" s="2"/>
      <c r="F44" s="2"/>
      <c r="G44" s="2">
        <v>2</v>
      </c>
      <c r="H44" s="2">
        <f>+G44-C44</f>
        <v>1</v>
      </c>
      <c r="I44" s="2"/>
    </row>
    <row r="45" spans="2:9" ht="42" customHeight="1" x14ac:dyDescent="0.25">
      <c r="B45" s="14" t="s">
        <v>52</v>
      </c>
      <c r="C45" s="14">
        <f>SUM(C9:C44)</f>
        <v>19</v>
      </c>
      <c r="D45" s="14">
        <f>SUM(D9:D43)</f>
        <v>5</v>
      </c>
      <c r="E45" s="14">
        <f>SUM(E9:E44)</f>
        <v>5027</v>
      </c>
      <c r="F45" s="14">
        <f>SUM(F9:F44)</f>
        <v>844</v>
      </c>
      <c r="G45" s="14">
        <v>38</v>
      </c>
      <c r="H45" s="14">
        <f>H9+H10+H11+H13+H16+H17+H18+H23+H27+H30+H32+H35+H40+H43+H44</f>
        <v>15</v>
      </c>
      <c r="I45" s="14"/>
    </row>
    <row r="46" spans="2:9" ht="24" customHeight="1" x14ac:dyDescent="0.25">
      <c r="C46" s="15"/>
      <c r="D46" s="15"/>
    </row>
    <row r="47" spans="2:9" ht="24" customHeight="1" x14ac:dyDescent="0.25"/>
    <row r="48" spans="2:9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  <row r="90" ht="24" customHeight="1" x14ac:dyDescent="0.25"/>
    <row r="91" ht="24" customHeight="1" x14ac:dyDescent="0.25"/>
    <row r="92" ht="24" customHeight="1" x14ac:dyDescent="0.25"/>
    <row r="93" ht="24" customHeight="1" x14ac:dyDescent="0.25"/>
    <row r="94" ht="24" customHeight="1" x14ac:dyDescent="0.25"/>
    <row r="95" ht="24" customHeight="1" x14ac:dyDescent="0.25"/>
    <row r="96" ht="24" customHeight="1" x14ac:dyDescent="0.25"/>
    <row r="97" ht="24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  <row r="103" ht="24" customHeight="1" x14ac:dyDescent="0.25"/>
    <row r="104" ht="24" customHeight="1" x14ac:dyDescent="0.25"/>
    <row r="105" ht="24" customHeight="1" x14ac:dyDescent="0.25"/>
    <row r="106" ht="24" customHeight="1" x14ac:dyDescent="0.25"/>
    <row r="107" ht="24" customHeight="1" x14ac:dyDescent="0.25"/>
    <row r="108" ht="24" customHeight="1" x14ac:dyDescent="0.25"/>
    <row r="109" ht="24" customHeight="1" x14ac:dyDescent="0.25"/>
    <row r="110" ht="24" customHeight="1" x14ac:dyDescent="0.25"/>
    <row r="111" ht="24" customHeight="1" x14ac:dyDescent="0.25"/>
    <row r="112" ht="24" customHeight="1" x14ac:dyDescent="0.25"/>
    <row r="113" ht="24" customHeight="1" x14ac:dyDescent="0.25"/>
    <row r="114" ht="24" customHeight="1" x14ac:dyDescent="0.25"/>
    <row r="115" ht="24" customHeight="1" x14ac:dyDescent="0.25"/>
    <row r="116" ht="24" customHeight="1" x14ac:dyDescent="0.25"/>
    <row r="117" ht="24" customHeight="1" x14ac:dyDescent="0.25"/>
    <row r="118" ht="24" customHeight="1" x14ac:dyDescent="0.25"/>
    <row r="119" ht="24" customHeight="1" x14ac:dyDescent="0.25"/>
    <row r="120" ht="24" customHeight="1" x14ac:dyDescent="0.25"/>
    <row r="121" ht="24" customHeight="1" x14ac:dyDescent="0.25"/>
    <row r="122" ht="24" customHeight="1" x14ac:dyDescent="0.25"/>
    <row r="123" ht="24" customHeight="1" x14ac:dyDescent="0.25"/>
    <row r="124" ht="24" customHeight="1" x14ac:dyDescent="0.25"/>
    <row r="125" ht="24" customHeight="1" x14ac:dyDescent="0.25"/>
    <row r="126" ht="24" customHeight="1" x14ac:dyDescent="0.25"/>
    <row r="127" ht="24" customHeight="1" x14ac:dyDescent="0.25"/>
    <row r="128" ht="24" customHeight="1" x14ac:dyDescent="0.25"/>
    <row r="129" ht="24" customHeight="1" x14ac:dyDescent="0.25"/>
    <row r="130" ht="24" customHeight="1" x14ac:dyDescent="0.25"/>
    <row r="131" ht="24" customHeight="1" x14ac:dyDescent="0.25"/>
    <row r="132" ht="24" customHeight="1" x14ac:dyDescent="0.25"/>
    <row r="133" ht="24" customHeight="1" x14ac:dyDescent="0.25"/>
    <row r="134" ht="24" customHeight="1" x14ac:dyDescent="0.25"/>
    <row r="135" ht="24" customHeight="1" x14ac:dyDescent="0.25"/>
    <row r="136" ht="24" customHeight="1" x14ac:dyDescent="0.25"/>
    <row r="137" ht="24" customHeight="1" x14ac:dyDescent="0.25"/>
    <row r="138" ht="24" customHeight="1" x14ac:dyDescent="0.25"/>
    <row r="139" ht="24" customHeight="1" x14ac:dyDescent="0.25"/>
    <row r="140" ht="24" customHeight="1" x14ac:dyDescent="0.25"/>
    <row r="141" ht="24" customHeight="1" x14ac:dyDescent="0.25"/>
    <row r="142" ht="24" customHeight="1" x14ac:dyDescent="0.25"/>
    <row r="143" ht="24" customHeight="1" x14ac:dyDescent="0.25"/>
    <row r="144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</sheetData>
  <mergeCells count="62">
    <mergeCell ref="I7:I8"/>
    <mergeCell ref="B7:B8"/>
    <mergeCell ref="C7:C8"/>
    <mergeCell ref="B2:I3"/>
    <mergeCell ref="H11:H12"/>
    <mergeCell ref="D7:D8"/>
    <mergeCell ref="E7:E8"/>
    <mergeCell ref="F7:F8"/>
    <mergeCell ref="G7:G8"/>
    <mergeCell ref="H7:H8"/>
    <mergeCell ref="B11:B12"/>
    <mergeCell ref="C11:C12"/>
    <mergeCell ref="D11:D12"/>
    <mergeCell ref="E11:E12"/>
    <mergeCell ref="G11:G12"/>
    <mergeCell ref="C18:C22"/>
    <mergeCell ref="D18:D22"/>
    <mergeCell ref="G18:G22"/>
    <mergeCell ref="H18:H22"/>
    <mergeCell ref="I18:I22"/>
    <mergeCell ref="C13:C15"/>
    <mergeCell ref="D13:D15"/>
    <mergeCell ref="G13:G15"/>
    <mergeCell ref="H13:H15"/>
    <mergeCell ref="I13:I15"/>
    <mergeCell ref="C27:C29"/>
    <mergeCell ref="D27:D29"/>
    <mergeCell ref="G27:G29"/>
    <mergeCell ref="H27:H29"/>
    <mergeCell ref="I27:I29"/>
    <mergeCell ref="C23:C26"/>
    <mergeCell ref="D23:D26"/>
    <mergeCell ref="G23:G26"/>
    <mergeCell ref="H23:H26"/>
    <mergeCell ref="I23:I26"/>
    <mergeCell ref="I30:I31"/>
    <mergeCell ref="C32:C34"/>
    <mergeCell ref="D32:D34"/>
    <mergeCell ref="E32:E34"/>
    <mergeCell ref="G32:G34"/>
    <mergeCell ref="H32:H34"/>
    <mergeCell ref="I32:I34"/>
    <mergeCell ref="C30:C31"/>
    <mergeCell ref="D30:D31"/>
    <mergeCell ref="E30:E31"/>
    <mergeCell ref="F30:F31"/>
    <mergeCell ref="G30:G31"/>
    <mergeCell ref="H30:H31"/>
    <mergeCell ref="C46:D46"/>
    <mergeCell ref="I35:I39"/>
    <mergeCell ref="C40:C42"/>
    <mergeCell ref="D40:D42"/>
    <mergeCell ref="E40:E42"/>
    <mergeCell ref="G40:G42"/>
    <mergeCell ref="H40:H42"/>
    <mergeCell ref="I40:I42"/>
    <mergeCell ref="C35:C39"/>
    <mergeCell ref="D35:D39"/>
    <mergeCell ref="E35:E39"/>
    <mergeCell ref="F35:F39"/>
    <mergeCell ref="G35:G39"/>
    <mergeCell ref="H35:H39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61"/>
  <sheetViews>
    <sheetView showGridLines="0" tabSelected="1" topLeftCell="A33" zoomScale="90" zoomScaleNormal="90" workbookViewId="0">
      <selection activeCell="A41" sqref="A41"/>
    </sheetView>
  </sheetViews>
  <sheetFormatPr baseColWidth="10" defaultRowHeight="15" x14ac:dyDescent="0.25"/>
  <cols>
    <col min="1" max="1" width="1.5703125" style="1" customWidth="1"/>
    <col min="2" max="2" width="77.7109375" style="1" customWidth="1"/>
    <col min="3" max="3" width="14.85546875" style="1" bestFit="1" customWidth="1"/>
    <col min="4" max="4" width="14.140625" style="1" customWidth="1"/>
    <col min="5" max="5" width="20" style="1" customWidth="1"/>
    <col min="6" max="6" width="18.7109375" style="1" customWidth="1"/>
    <col min="7" max="7" width="30.5703125" style="1" bestFit="1" customWidth="1"/>
    <col min="8" max="9" width="22.42578125" style="1" customWidth="1"/>
    <col min="10" max="10" width="103.7109375" style="1" customWidth="1"/>
    <col min="11" max="16384" width="11.42578125" style="1"/>
  </cols>
  <sheetData>
    <row r="2" spans="2:10" x14ac:dyDescent="0.25">
      <c r="B2" s="34" t="s">
        <v>53</v>
      </c>
      <c r="C2" s="34"/>
      <c r="D2" s="34"/>
      <c r="E2" s="34"/>
      <c r="F2" s="34"/>
      <c r="G2" s="34"/>
      <c r="H2" s="34"/>
      <c r="I2" s="34"/>
      <c r="J2" s="34"/>
    </row>
    <row r="3" spans="2:10" x14ac:dyDescent="0.25">
      <c r="B3" s="34"/>
      <c r="C3" s="34"/>
      <c r="D3" s="34"/>
      <c r="E3" s="34"/>
      <c r="F3" s="34"/>
      <c r="G3" s="34"/>
      <c r="H3" s="34"/>
      <c r="I3" s="34"/>
      <c r="J3" s="34"/>
    </row>
    <row r="6" spans="2:10" ht="15" customHeight="1" x14ac:dyDescent="0.25">
      <c r="B6" s="31" t="s">
        <v>1</v>
      </c>
      <c r="C6" s="31" t="s">
        <v>2</v>
      </c>
      <c r="D6" s="31" t="s">
        <v>3</v>
      </c>
      <c r="E6" s="31" t="s">
        <v>4</v>
      </c>
      <c r="F6" s="31" t="s">
        <v>54</v>
      </c>
      <c r="G6" s="31" t="s">
        <v>6</v>
      </c>
      <c r="H6" s="31" t="s">
        <v>7</v>
      </c>
      <c r="I6" s="31" t="s">
        <v>55</v>
      </c>
      <c r="J6" s="31" t="s">
        <v>8</v>
      </c>
    </row>
    <row r="7" spans="2:10" ht="39.75" customHeight="1" x14ac:dyDescent="0.25">
      <c r="B7" s="31"/>
      <c r="C7" s="31"/>
      <c r="D7" s="31"/>
      <c r="E7" s="31"/>
      <c r="F7" s="31"/>
      <c r="G7" s="31"/>
      <c r="H7" s="31"/>
      <c r="I7" s="31"/>
      <c r="J7" s="31"/>
    </row>
    <row r="8" spans="2:10" ht="30" customHeight="1" x14ac:dyDescent="0.25">
      <c r="B8" s="2" t="s">
        <v>9</v>
      </c>
      <c r="C8" s="2">
        <v>3</v>
      </c>
      <c r="D8" s="2">
        <v>1</v>
      </c>
      <c r="E8" s="2">
        <v>237</v>
      </c>
      <c r="F8" s="2">
        <f>411+173+52</f>
        <v>636</v>
      </c>
      <c r="G8" s="2">
        <v>6</v>
      </c>
      <c r="H8" s="2">
        <v>3</v>
      </c>
      <c r="I8" s="2" t="s">
        <v>56</v>
      </c>
      <c r="J8" s="3" t="s">
        <v>57</v>
      </c>
    </row>
    <row r="9" spans="2:10" ht="24" customHeight="1" x14ac:dyDescent="0.25">
      <c r="B9" s="4" t="s">
        <v>11</v>
      </c>
      <c r="C9" s="4">
        <v>1</v>
      </c>
      <c r="D9" s="4">
        <v>0</v>
      </c>
      <c r="E9" s="4">
        <v>37</v>
      </c>
      <c r="F9" s="4">
        <v>36</v>
      </c>
      <c r="G9" s="4">
        <v>2</v>
      </c>
      <c r="H9" s="4">
        <f t="shared" ref="H9:H26" si="0">+G9-C9-D9</f>
        <v>1</v>
      </c>
      <c r="I9" s="4" t="s">
        <v>58</v>
      </c>
      <c r="J9" s="4" t="s">
        <v>12</v>
      </c>
    </row>
    <row r="10" spans="2:10" ht="38.25" customHeight="1" x14ac:dyDescent="0.25">
      <c r="B10" s="19" t="s">
        <v>13</v>
      </c>
      <c r="C10" s="19">
        <v>1</v>
      </c>
      <c r="D10" s="19">
        <v>0</v>
      </c>
      <c r="E10" s="19">
        <v>75</v>
      </c>
      <c r="F10" s="11">
        <v>312</v>
      </c>
      <c r="G10" s="19">
        <v>6</v>
      </c>
      <c r="H10" s="19">
        <f>+G10-C10-D10</f>
        <v>5</v>
      </c>
      <c r="I10" s="19" t="s">
        <v>56</v>
      </c>
      <c r="J10" s="3" t="s">
        <v>14</v>
      </c>
    </row>
    <row r="11" spans="2:10" ht="34.5" customHeight="1" x14ac:dyDescent="0.25">
      <c r="B11" s="21"/>
      <c r="C11" s="21"/>
      <c r="D11" s="21"/>
      <c r="E11" s="35"/>
      <c r="F11" s="2">
        <v>21</v>
      </c>
      <c r="G11" s="30">
        <v>5</v>
      </c>
      <c r="H11" s="21"/>
      <c r="I11" s="21"/>
      <c r="J11" s="3" t="s">
        <v>15</v>
      </c>
    </row>
    <row r="12" spans="2:10" ht="24" customHeight="1" x14ac:dyDescent="0.25">
      <c r="B12" s="7" t="s">
        <v>16</v>
      </c>
      <c r="C12" s="24">
        <v>1</v>
      </c>
      <c r="D12" s="16">
        <v>0</v>
      </c>
      <c r="E12" s="4">
        <v>30</v>
      </c>
      <c r="F12" s="10">
        <v>50</v>
      </c>
      <c r="G12" s="16">
        <v>2</v>
      </c>
      <c r="H12" s="25">
        <f>+G12-C12-D12</f>
        <v>1</v>
      </c>
      <c r="I12" s="25" t="s">
        <v>59</v>
      </c>
      <c r="J12" s="16"/>
    </row>
    <row r="13" spans="2:10" ht="24" customHeight="1" x14ac:dyDescent="0.25">
      <c r="B13" s="4" t="s">
        <v>17</v>
      </c>
      <c r="C13" s="24"/>
      <c r="D13" s="17"/>
      <c r="E13" s="4">
        <v>10</v>
      </c>
      <c r="F13" s="4">
        <v>3</v>
      </c>
      <c r="G13" s="17"/>
      <c r="H13" s="26"/>
      <c r="I13" s="26"/>
      <c r="J13" s="17"/>
    </row>
    <row r="14" spans="2:10" ht="24" customHeight="1" x14ac:dyDescent="0.25">
      <c r="B14" s="4" t="s">
        <v>18</v>
      </c>
      <c r="C14" s="24"/>
      <c r="D14" s="18"/>
      <c r="E14" s="4">
        <v>50</v>
      </c>
      <c r="F14" s="4">
        <v>50</v>
      </c>
      <c r="G14" s="18"/>
      <c r="H14" s="27"/>
      <c r="I14" s="27"/>
      <c r="J14" s="18"/>
    </row>
    <row r="15" spans="2:10" ht="38.25" customHeight="1" x14ac:dyDescent="0.25">
      <c r="B15" s="2" t="s">
        <v>19</v>
      </c>
      <c r="C15" s="2">
        <v>0</v>
      </c>
      <c r="D15" s="2">
        <v>0</v>
      </c>
      <c r="E15" s="2"/>
      <c r="F15" s="2"/>
      <c r="G15" s="2">
        <v>1</v>
      </c>
      <c r="H15" s="2">
        <f t="shared" si="0"/>
        <v>1</v>
      </c>
      <c r="I15" s="2"/>
      <c r="J15" s="3" t="s">
        <v>20</v>
      </c>
    </row>
    <row r="16" spans="2:10" ht="24" customHeight="1" x14ac:dyDescent="0.25">
      <c r="B16" s="4" t="s">
        <v>21</v>
      </c>
      <c r="C16" s="4">
        <v>0</v>
      </c>
      <c r="D16" s="4">
        <v>1</v>
      </c>
      <c r="E16" s="4"/>
      <c r="F16" s="4"/>
      <c r="G16" s="4">
        <v>1</v>
      </c>
      <c r="H16" s="4">
        <v>1</v>
      </c>
      <c r="I16" s="4"/>
      <c r="J16" s="4" t="s">
        <v>60</v>
      </c>
    </row>
    <row r="17" spans="2:10" ht="24" customHeight="1" x14ac:dyDescent="0.25">
      <c r="B17" s="2" t="s">
        <v>23</v>
      </c>
      <c r="C17" s="28">
        <v>1</v>
      </c>
      <c r="D17" s="19">
        <v>1</v>
      </c>
      <c r="E17" s="2">
        <v>21</v>
      </c>
      <c r="F17" s="2">
        <v>10</v>
      </c>
      <c r="G17" s="19">
        <v>3</v>
      </c>
      <c r="H17" s="19">
        <v>2</v>
      </c>
      <c r="I17" s="11"/>
      <c r="J17" s="19" t="s">
        <v>60</v>
      </c>
    </row>
    <row r="18" spans="2:10" ht="24" customHeight="1" x14ac:dyDescent="0.25">
      <c r="B18" s="2" t="s">
        <v>24</v>
      </c>
      <c r="C18" s="28"/>
      <c r="D18" s="20"/>
      <c r="E18" s="2">
        <v>5</v>
      </c>
      <c r="F18" s="2">
        <v>3</v>
      </c>
      <c r="G18" s="20"/>
      <c r="H18" s="20"/>
      <c r="I18" s="12"/>
      <c r="J18" s="20"/>
    </row>
    <row r="19" spans="2:10" ht="24" customHeight="1" x14ac:dyDescent="0.25">
      <c r="B19" s="2" t="s">
        <v>25</v>
      </c>
      <c r="C19" s="28"/>
      <c r="D19" s="20"/>
      <c r="E19" s="2">
        <v>50</v>
      </c>
      <c r="F19" s="2">
        <v>15</v>
      </c>
      <c r="G19" s="20"/>
      <c r="H19" s="20"/>
      <c r="I19" s="12"/>
      <c r="J19" s="20"/>
    </row>
    <row r="20" spans="2:10" ht="24" customHeight="1" x14ac:dyDescent="0.25">
      <c r="B20" s="2" t="s">
        <v>26</v>
      </c>
      <c r="C20" s="28"/>
      <c r="D20" s="20"/>
      <c r="E20" s="2">
        <v>2</v>
      </c>
      <c r="F20" s="2">
        <v>1</v>
      </c>
      <c r="G20" s="20"/>
      <c r="H20" s="20"/>
      <c r="I20" s="12"/>
      <c r="J20" s="20"/>
    </row>
    <row r="21" spans="2:10" ht="24" customHeight="1" x14ac:dyDescent="0.25">
      <c r="B21" s="2" t="s">
        <v>27</v>
      </c>
      <c r="C21" s="28"/>
      <c r="D21" s="21"/>
      <c r="E21" s="2">
        <v>1</v>
      </c>
      <c r="F21" s="2">
        <v>1</v>
      </c>
      <c r="G21" s="21"/>
      <c r="H21" s="21"/>
      <c r="I21" s="13"/>
      <c r="J21" s="21"/>
    </row>
    <row r="22" spans="2:10" ht="24" customHeight="1" x14ac:dyDescent="0.25">
      <c r="B22" s="4" t="s">
        <v>28</v>
      </c>
      <c r="C22" s="24">
        <v>1</v>
      </c>
      <c r="D22" s="16">
        <v>0</v>
      </c>
      <c r="E22" s="16">
        <v>100</v>
      </c>
      <c r="F22" s="16">
        <v>138</v>
      </c>
      <c r="G22" s="16">
        <v>2</v>
      </c>
      <c r="H22" s="16">
        <f t="shared" si="0"/>
        <v>1</v>
      </c>
      <c r="I22" s="16" t="s">
        <v>58</v>
      </c>
      <c r="J22" s="16"/>
    </row>
    <row r="23" spans="2:10" ht="24" customHeight="1" x14ac:dyDescent="0.25">
      <c r="B23" s="4" t="s">
        <v>29</v>
      </c>
      <c r="C23" s="24"/>
      <c r="D23" s="17"/>
      <c r="E23" s="17"/>
      <c r="F23" s="17"/>
      <c r="G23" s="17"/>
      <c r="H23" s="17"/>
      <c r="I23" s="17"/>
      <c r="J23" s="17"/>
    </row>
    <row r="24" spans="2:10" ht="24" customHeight="1" x14ac:dyDescent="0.25">
      <c r="B24" s="4" t="s">
        <v>30</v>
      </c>
      <c r="C24" s="24"/>
      <c r="D24" s="17"/>
      <c r="E24" s="17"/>
      <c r="F24" s="17"/>
      <c r="G24" s="17"/>
      <c r="H24" s="17"/>
      <c r="I24" s="17"/>
      <c r="J24" s="17"/>
    </row>
    <row r="25" spans="2:10" ht="24" customHeight="1" x14ac:dyDescent="0.25">
      <c r="B25" s="4" t="s">
        <v>31</v>
      </c>
      <c r="C25" s="24"/>
      <c r="D25" s="18"/>
      <c r="E25" s="18"/>
      <c r="F25" s="18"/>
      <c r="G25" s="18"/>
      <c r="H25" s="18"/>
      <c r="I25" s="18"/>
      <c r="J25" s="18"/>
    </row>
    <row r="26" spans="2:10" ht="24" customHeight="1" x14ac:dyDescent="0.25">
      <c r="B26" s="2" t="s">
        <v>32</v>
      </c>
      <c r="C26" s="19">
        <v>1</v>
      </c>
      <c r="D26" s="19">
        <v>0</v>
      </c>
      <c r="E26" s="2">
        <v>1000</v>
      </c>
      <c r="F26" s="19">
        <f>678+94+210</f>
        <v>982</v>
      </c>
      <c r="G26" s="19">
        <v>2</v>
      </c>
      <c r="H26" s="19">
        <f t="shared" si="0"/>
        <v>1</v>
      </c>
      <c r="I26" s="19" t="s">
        <v>59</v>
      </c>
      <c r="J26" s="19"/>
    </row>
    <row r="27" spans="2:10" ht="24" customHeight="1" x14ac:dyDescent="0.25">
      <c r="B27" s="2" t="s">
        <v>33</v>
      </c>
      <c r="C27" s="20"/>
      <c r="D27" s="20"/>
      <c r="E27" s="2">
        <v>1000</v>
      </c>
      <c r="F27" s="20"/>
      <c r="G27" s="20"/>
      <c r="H27" s="20"/>
      <c r="I27" s="20"/>
      <c r="J27" s="20"/>
    </row>
    <row r="28" spans="2:10" ht="24" customHeight="1" x14ac:dyDescent="0.25">
      <c r="B28" s="2" t="s">
        <v>34</v>
      </c>
      <c r="C28" s="21"/>
      <c r="D28" s="21"/>
      <c r="E28" s="2">
        <v>5</v>
      </c>
      <c r="F28" s="21"/>
      <c r="G28" s="21"/>
      <c r="H28" s="21"/>
      <c r="I28" s="21"/>
      <c r="J28" s="21"/>
    </row>
    <row r="29" spans="2:10" ht="24" customHeight="1" x14ac:dyDescent="0.25">
      <c r="B29" s="4" t="s">
        <v>35</v>
      </c>
      <c r="C29" s="16">
        <v>1</v>
      </c>
      <c r="D29" s="16">
        <v>0</v>
      </c>
      <c r="E29" s="16">
        <v>1600</v>
      </c>
      <c r="F29" s="16">
        <v>1432</v>
      </c>
      <c r="G29" s="16">
        <v>2</v>
      </c>
      <c r="H29" s="16">
        <f>+G29-C29-D29</f>
        <v>1</v>
      </c>
      <c r="I29" s="16" t="s">
        <v>61</v>
      </c>
      <c r="J29" s="16"/>
    </row>
    <row r="30" spans="2:10" ht="24" customHeight="1" x14ac:dyDescent="0.25">
      <c r="B30" s="4" t="s">
        <v>36</v>
      </c>
      <c r="C30" s="18"/>
      <c r="D30" s="18"/>
      <c r="E30" s="18"/>
      <c r="F30" s="18"/>
      <c r="G30" s="18"/>
      <c r="H30" s="18"/>
      <c r="I30" s="18"/>
      <c r="J30" s="18"/>
    </row>
    <row r="31" spans="2:10" ht="24" customHeight="1" x14ac:dyDescent="0.25">
      <c r="B31" s="2" t="s">
        <v>37</v>
      </c>
      <c r="C31" s="19">
        <v>1</v>
      </c>
      <c r="D31" s="19">
        <v>1</v>
      </c>
      <c r="E31" s="19">
        <f>+E8+E9+E10+E12+E13+E14+E22</f>
        <v>539</v>
      </c>
      <c r="F31" s="19">
        <v>323</v>
      </c>
      <c r="G31" s="19">
        <v>3</v>
      </c>
      <c r="H31" s="19">
        <v>2</v>
      </c>
      <c r="I31" s="19" t="s">
        <v>62</v>
      </c>
      <c r="J31" s="19" t="s">
        <v>63</v>
      </c>
    </row>
    <row r="32" spans="2:10" ht="24" customHeight="1" x14ac:dyDescent="0.25">
      <c r="B32" s="2" t="s">
        <v>38</v>
      </c>
      <c r="C32" s="20"/>
      <c r="D32" s="20"/>
      <c r="E32" s="20"/>
      <c r="F32" s="20"/>
      <c r="G32" s="20"/>
      <c r="H32" s="20"/>
      <c r="I32" s="20"/>
      <c r="J32" s="20"/>
    </row>
    <row r="33" spans="2:10" ht="24" customHeight="1" x14ac:dyDescent="0.25">
      <c r="B33" s="2" t="s">
        <v>39</v>
      </c>
      <c r="C33" s="21"/>
      <c r="D33" s="21"/>
      <c r="E33" s="21"/>
      <c r="F33" s="21"/>
      <c r="G33" s="21"/>
      <c r="H33" s="21"/>
      <c r="I33" s="21"/>
      <c r="J33" s="21"/>
    </row>
    <row r="34" spans="2:10" ht="24" customHeight="1" x14ac:dyDescent="0.25">
      <c r="B34" s="4" t="s">
        <v>40</v>
      </c>
      <c r="C34" s="16">
        <v>1</v>
      </c>
      <c r="D34" s="16">
        <v>0</v>
      </c>
      <c r="E34" s="16">
        <v>91</v>
      </c>
      <c r="F34" s="16">
        <v>72</v>
      </c>
      <c r="G34" s="16">
        <v>3</v>
      </c>
      <c r="H34" s="16">
        <f>+G34-C34-D34</f>
        <v>2</v>
      </c>
      <c r="I34" s="16" t="s">
        <v>59</v>
      </c>
      <c r="J34" s="16" t="s">
        <v>41</v>
      </c>
    </row>
    <row r="35" spans="2:10" ht="24" customHeight="1" x14ac:dyDescent="0.25">
      <c r="B35" s="4" t="s">
        <v>42</v>
      </c>
      <c r="C35" s="17"/>
      <c r="D35" s="17"/>
      <c r="E35" s="17"/>
      <c r="F35" s="17"/>
      <c r="G35" s="17"/>
      <c r="H35" s="17"/>
      <c r="I35" s="17"/>
      <c r="J35" s="17"/>
    </row>
    <row r="36" spans="2:10" ht="24" customHeight="1" x14ac:dyDescent="0.25">
      <c r="B36" s="4" t="s">
        <v>43</v>
      </c>
      <c r="C36" s="17"/>
      <c r="D36" s="17"/>
      <c r="E36" s="17"/>
      <c r="F36" s="17"/>
      <c r="G36" s="17"/>
      <c r="H36" s="17"/>
      <c r="I36" s="17"/>
      <c r="J36" s="17"/>
    </row>
    <row r="37" spans="2:10" ht="24" customHeight="1" x14ac:dyDescent="0.25">
      <c r="B37" s="4" t="s">
        <v>44</v>
      </c>
      <c r="C37" s="17"/>
      <c r="D37" s="17"/>
      <c r="E37" s="17"/>
      <c r="F37" s="17"/>
      <c r="G37" s="17"/>
      <c r="H37" s="17"/>
      <c r="I37" s="17"/>
      <c r="J37" s="17"/>
    </row>
    <row r="38" spans="2:10" ht="24" customHeight="1" x14ac:dyDescent="0.25">
      <c r="B38" s="4" t="s">
        <v>45</v>
      </c>
      <c r="C38" s="18"/>
      <c r="D38" s="18"/>
      <c r="E38" s="18"/>
      <c r="F38" s="18"/>
      <c r="G38" s="18"/>
      <c r="H38" s="18"/>
      <c r="I38" s="18"/>
      <c r="J38" s="18"/>
    </row>
    <row r="39" spans="2:10" ht="24" customHeight="1" x14ac:dyDescent="0.25">
      <c r="B39" s="2" t="s">
        <v>46</v>
      </c>
      <c r="C39" s="19">
        <v>3</v>
      </c>
      <c r="D39" s="19">
        <v>0</v>
      </c>
      <c r="E39" s="19">
        <v>45</v>
      </c>
      <c r="F39" s="19">
        <v>27</v>
      </c>
      <c r="G39" s="19">
        <v>3</v>
      </c>
      <c r="H39" s="19">
        <v>1</v>
      </c>
      <c r="I39" s="19" t="s">
        <v>62</v>
      </c>
      <c r="J39" s="22" t="s">
        <v>64</v>
      </c>
    </row>
    <row r="40" spans="2:10" ht="24" customHeight="1" x14ac:dyDescent="0.25">
      <c r="B40" s="2" t="s">
        <v>47</v>
      </c>
      <c r="C40" s="20"/>
      <c r="D40" s="20"/>
      <c r="E40" s="20"/>
      <c r="F40" s="20"/>
      <c r="G40" s="20"/>
      <c r="H40" s="20"/>
      <c r="I40" s="20"/>
      <c r="J40" s="23"/>
    </row>
    <row r="41" spans="2:10" ht="24" customHeight="1" x14ac:dyDescent="0.25">
      <c r="B41" s="2" t="s">
        <v>48</v>
      </c>
      <c r="C41" s="21"/>
      <c r="D41" s="21"/>
      <c r="E41" s="21"/>
      <c r="F41" s="21"/>
      <c r="G41" s="21"/>
      <c r="H41" s="21"/>
      <c r="I41" s="21"/>
      <c r="J41" s="23"/>
    </row>
    <row r="42" spans="2:10" ht="24" customHeight="1" x14ac:dyDescent="0.25">
      <c r="B42" s="4" t="s">
        <v>49</v>
      </c>
      <c r="C42" s="4">
        <v>1</v>
      </c>
      <c r="D42" s="4">
        <v>0</v>
      </c>
      <c r="E42" s="4">
        <f>SUM(E8:E41)</f>
        <v>4898</v>
      </c>
      <c r="F42" s="4">
        <f>SUM(F8:F41)</f>
        <v>4112</v>
      </c>
      <c r="G42" s="4">
        <v>2</v>
      </c>
      <c r="H42" s="4">
        <f>+G42-C42</f>
        <v>1</v>
      </c>
      <c r="I42" s="4"/>
      <c r="J42" s="4" t="s">
        <v>65</v>
      </c>
    </row>
    <row r="43" spans="2:10" ht="24" customHeight="1" x14ac:dyDescent="0.25">
      <c r="B43" s="2" t="s">
        <v>51</v>
      </c>
      <c r="C43" s="2">
        <v>1</v>
      </c>
      <c r="D43" s="2"/>
      <c r="E43" s="2"/>
      <c r="F43" s="2"/>
      <c r="G43" s="2"/>
      <c r="H43" s="2"/>
      <c r="I43" s="2"/>
      <c r="J43" s="2"/>
    </row>
    <row r="44" spans="2:10" ht="42" customHeight="1" x14ac:dyDescent="0.25">
      <c r="B44" s="14" t="s">
        <v>52</v>
      </c>
      <c r="C44" s="14">
        <f>SUM(C8:C43)</f>
        <v>17</v>
      </c>
      <c r="D44" s="14">
        <f>SUM(D8:D42)</f>
        <v>4</v>
      </c>
      <c r="E44" s="14">
        <f>+E42</f>
        <v>4898</v>
      </c>
      <c r="F44" s="14">
        <f>+F42</f>
        <v>4112</v>
      </c>
      <c r="G44" s="14">
        <v>38</v>
      </c>
      <c r="H44" s="14">
        <f>H8+H9+H10+H12+H15+H16+H17+H22+H26+H29+H31+H34+H39+H42+H43</f>
        <v>23</v>
      </c>
      <c r="I44" s="14">
        <v>21</v>
      </c>
      <c r="J44" s="14"/>
    </row>
    <row r="45" spans="2:10" ht="24" customHeight="1" x14ac:dyDescent="0.25">
      <c r="C45" s="15"/>
      <c r="D45" s="15"/>
    </row>
    <row r="46" spans="2:10" ht="24" customHeight="1" x14ac:dyDescent="0.25"/>
    <row r="47" spans="2:10" ht="24" customHeight="1" x14ac:dyDescent="0.25"/>
    <row r="48" spans="2:10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  <row r="90" ht="24" customHeight="1" x14ac:dyDescent="0.25"/>
    <row r="91" ht="24" customHeight="1" x14ac:dyDescent="0.25"/>
    <row r="92" ht="24" customHeight="1" x14ac:dyDescent="0.25"/>
    <row r="93" ht="24" customHeight="1" x14ac:dyDescent="0.25"/>
    <row r="94" ht="24" customHeight="1" x14ac:dyDescent="0.25"/>
    <row r="95" ht="24" customHeight="1" x14ac:dyDescent="0.25"/>
    <row r="96" ht="24" customHeight="1" x14ac:dyDescent="0.25"/>
    <row r="97" ht="24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  <row r="103" ht="24" customHeight="1" x14ac:dyDescent="0.25"/>
    <row r="104" ht="24" customHeight="1" x14ac:dyDescent="0.25"/>
    <row r="105" ht="24" customHeight="1" x14ac:dyDescent="0.25"/>
    <row r="106" ht="24" customHeight="1" x14ac:dyDescent="0.25"/>
    <row r="107" ht="24" customHeight="1" x14ac:dyDescent="0.25"/>
    <row r="108" ht="24" customHeight="1" x14ac:dyDescent="0.25"/>
    <row r="109" ht="24" customHeight="1" x14ac:dyDescent="0.25"/>
    <row r="110" ht="24" customHeight="1" x14ac:dyDescent="0.25"/>
    <row r="111" ht="24" customHeight="1" x14ac:dyDescent="0.25"/>
    <row r="112" ht="24" customHeight="1" x14ac:dyDescent="0.25"/>
    <row r="113" ht="24" customHeight="1" x14ac:dyDescent="0.25"/>
    <row r="114" ht="24" customHeight="1" x14ac:dyDescent="0.25"/>
    <row r="115" ht="24" customHeight="1" x14ac:dyDescent="0.25"/>
    <row r="116" ht="24" customHeight="1" x14ac:dyDescent="0.25"/>
    <row r="117" ht="24" customHeight="1" x14ac:dyDescent="0.25"/>
    <row r="118" ht="24" customHeight="1" x14ac:dyDescent="0.25"/>
    <row r="119" ht="24" customHeight="1" x14ac:dyDescent="0.25"/>
    <row r="120" ht="24" customHeight="1" x14ac:dyDescent="0.25"/>
    <row r="121" ht="24" customHeight="1" x14ac:dyDescent="0.25"/>
    <row r="122" ht="24" customHeight="1" x14ac:dyDescent="0.25"/>
    <row r="123" ht="24" customHeight="1" x14ac:dyDescent="0.25"/>
    <row r="124" ht="24" customHeight="1" x14ac:dyDescent="0.25"/>
    <row r="125" ht="24" customHeight="1" x14ac:dyDescent="0.25"/>
    <row r="126" ht="24" customHeight="1" x14ac:dyDescent="0.25"/>
    <row r="127" ht="24" customHeight="1" x14ac:dyDescent="0.25"/>
    <row r="128" ht="24" customHeight="1" x14ac:dyDescent="0.25"/>
    <row r="129" ht="24" customHeight="1" x14ac:dyDescent="0.25"/>
    <row r="130" ht="24" customHeight="1" x14ac:dyDescent="0.25"/>
    <row r="131" ht="24" customHeight="1" x14ac:dyDescent="0.25"/>
    <row r="132" ht="24" customHeight="1" x14ac:dyDescent="0.25"/>
    <row r="133" ht="24" customHeight="1" x14ac:dyDescent="0.25"/>
    <row r="134" ht="24" customHeight="1" x14ac:dyDescent="0.25"/>
    <row r="135" ht="24" customHeight="1" x14ac:dyDescent="0.25"/>
    <row r="136" ht="24" customHeight="1" x14ac:dyDescent="0.25"/>
    <row r="137" ht="24" customHeight="1" x14ac:dyDescent="0.25"/>
    <row r="138" ht="24" customHeight="1" x14ac:dyDescent="0.25"/>
    <row r="139" ht="24" customHeight="1" x14ac:dyDescent="0.25"/>
    <row r="140" ht="24" customHeight="1" x14ac:dyDescent="0.25"/>
    <row r="141" ht="24" customHeight="1" x14ac:dyDescent="0.25"/>
    <row r="142" ht="24" customHeight="1" x14ac:dyDescent="0.25"/>
    <row r="143" ht="24" customHeight="1" x14ac:dyDescent="0.25"/>
    <row r="144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</sheetData>
  <autoFilter ref="A6:J161"/>
  <mergeCells count="76">
    <mergeCell ref="J6:J7"/>
    <mergeCell ref="B6:B7"/>
    <mergeCell ref="C6:C7"/>
    <mergeCell ref="D6:D7"/>
    <mergeCell ref="B2:J3"/>
    <mergeCell ref="E6:E7"/>
    <mergeCell ref="F6:F7"/>
    <mergeCell ref="G6:G7"/>
    <mergeCell ref="H6:H7"/>
    <mergeCell ref="I6:I7"/>
    <mergeCell ref="B10:B11"/>
    <mergeCell ref="C10:C11"/>
    <mergeCell ref="D10:D11"/>
    <mergeCell ref="E10:E11"/>
    <mergeCell ref="G10:G11"/>
    <mergeCell ref="I10:I11"/>
    <mergeCell ref="C12:C14"/>
    <mergeCell ref="D12:D14"/>
    <mergeCell ref="G12:G14"/>
    <mergeCell ref="H12:H14"/>
    <mergeCell ref="I12:I14"/>
    <mergeCell ref="H10:H11"/>
    <mergeCell ref="J12:J14"/>
    <mergeCell ref="C17:C21"/>
    <mergeCell ref="D17:D21"/>
    <mergeCell ref="G17:G21"/>
    <mergeCell ref="H17:H21"/>
    <mergeCell ref="J17:J21"/>
    <mergeCell ref="H29:H30"/>
    <mergeCell ref="I22:I25"/>
    <mergeCell ref="J22:J25"/>
    <mergeCell ref="C26:C28"/>
    <mergeCell ref="D26:D28"/>
    <mergeCell ref="F26:F28"/>
    <mergeCell ref="G26:G28"/>
    <mergeCell ref="H26:H28"/>
    <mergeCell ref="I26:I28"/>
    <mergeCell ref="J26:J28"/>
    <mergeCell ref="C22:C25"/>
    <mergeCell ref="D22:D25"/>
    <mergeCell ref="E22:E25"/>
    <mergeCell ref="F22:F25"/>
    <mergeCell ref="G22:G25"/>
    <mergeCell ref="H22:H25"/>
    <mergeCell ref="H34:H38"/>
    <mergeCell ref="I29:I30"/>
    <mergeCell ref="J29:J30"/>
    <mergeCell ref="C31:C33"/>
    <mergeCell ref="D31:D33"/>
    <mergeCell ref="E31:E33"/>
    <mergeCell ref="F31:F33"/>
    <mergeCell ref="G31:G33"/>
    <mergeCell ref="H31:H33"/>
    <mergeCell ref="I31:I33"/>
    <mergeCell ref="J31:J33"/>
    <mergeCell ref="C29:C30"/>
    <mergeCell ref="D29:D30"/>
    <mergeCell ref="E29:E30"/>
    <mergeCell ref="F29:F30"/>
    <mergeCell ref="G29:G30"/>
    <mergeCell ref="C45:D45"/>
    <mergeCell ref="I34:I38"/>
    <mergeCell ref="J34:J38"/>
    <mergeCell ref="C39:C41"/>
    <mergeCell ref="D39:D41"/>
    <mergeCell ref="E39:E41"/>
    <mergeCell ref="F39:F41"/>
    <mergeCell ref="G39:G41"/>
    <mergeCell ref="H39:H41"/>
    <mergeCell ref="I39:I41"/>
    <mergeCell ref="J39:J41"/>
    <mergeCell ref="C34:C38"/>
    <mergeCell ref="D34:D38"/>
    <mergeCell ref="E34:E38"/>
    <mergeCell ref="F34:F38"/>
    <mergeCell ref="G34:G3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PRESTACIONES JUNIO 2022</vt:lpstr>
      <vt:lpstr>PRESTACIONES DICIEMBRE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ISABEL HERNANDEZ RIOS</dc:creator>
  <cp:lastModifiedBy>GLADYS JARAMILLO CARMONA</cp:lastModifiedBy>
  <dcterms:created xsi:type="dcterms:W3CDTF">2022-07-08T13:32:05Z</dcterms:created>
  <dcterms:modified xsi:type="dcterms:W3CDTF">2022-09-05T15:05:27Z</dcterms:modified>
</cp:coreProperties>
</file>